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tijana.celanovic\Desktop\Adaptacija krova administrativne ygrade PG\"/>
    </mc:Choice>
  </mc:AlternateContent>
  <xr:revisionPtr revIDLastSave="0" documentId="8_{12D86E5E-8E59-49B8-9C61-72FD470CBCEF}" xr6:coauthVersionLast="47" xr6:coauthVersionMax="47" xr10:uidLastSave="{00000000-0000-0000-0000-000000000000}"/>
  <bookViews>
    <workbookView xWindow="-120" yWindow="-120" windowWidth="29040" windowHeight="15720" xr2:uid="{00000000-000D-0000-FFFF-FFFF00000000}"/>
  </bookViews>
  <sheets>
    <sheet name="PREDMJER" sheetId="1" r:id="rId1"/>
  </sheets>
  <definedNames>
    <definedName name="_xlnm.Print_Area" localSheetId="0">PREDMJER!$A$1:$H$99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B76" i="1" l="1"/>
  <c r="C70" i="1" l="1"/>
  <c r="C68" i="1"/>
  <c r="C66" i="1"/>
  <c r="C43" i="1"/>
  <c r="C41" i="1" l="1"/>
  <c r="B29" i="1"/>
</calcChain>
</file>

<file path=xl/sharedStrings.xml><?xml version="1.0" encoding="utf-8"?>
<sst xmlns="http://schemas.openxmlformats.org/spreadsheetml/2006/main" count="161" uniqueCount="79">
  <si>
    <t>UKUPNO</t>
  </si>
  <si>
    <t>BR</t>
  </si>
  <si>
    <t>OPIS</t>
  </si>
  <si>
    <t>x</t>
  </si>
  <si>
    <t>kolicina</t>
  </si>
  <si>
    <t>jed.</t>
  </si>
  <si>
    <t>=</t>
  </si>
  <si>
    <t>jed.cijena</t>
  </si>
  <si>
    <t>cijena</t>
  </si>
  <si>
    <t>m1</t>
  </si>
  <si>
    <t>m2</t>
  </si>
  <si>
    <t>kom</t>
  </si>
  <si>
    <t>SVE ZAJEDNO BEZ PDV</t>
  </si>
  <si>
    <t>PDV</t>
  </si>
  <si>
    <t>SVE ZAJEDNO SA PDV</t>
  </si>
  <si>
    <t>KROV OBJEKTA STARE POSLOVNE ZGRADE</t>
  </si>
  <si>
    <t>k</t>
  </si>
  <si>
    <t>5.4*2+4.05*2+5.05</t>
  </si>
  <si>
    <t>kg</t>
  </si>
  <si>
    <t>0.4*3*2</t>
  </si>
  <si>
    <t>SANACIJA HORIZONTALNOG OLUCNOG KORITA KA PISTI</t>
  </si>
  <si>
    <t>SANACIJA POPRECNOG OLUCNOG KORITA</t>
  </si>
  <si>
    <t>j.m.</t>
  </si>
  <si>
    <t>j.cijena</t>
  </si>
  <si>
    <t>Izrada opsivke alubondom debljne 4mm, za spoljasnju ugradnju RAL poput limene opsivke krova-standardna siva RAL 9006. Pogledati semu opsivke koju treba ispostovati.Mjere prilagoditi situaciji na objektu. Obratiti paznju da bocne strane opsivke pocinju nize od limenih opsiva krova, dok je ceona opsivka /maska oluka u visini gornje ivice. Obracun po m2 izvedene povrsine opsivke.</t>
  </si>
  <si>
    <t>Demontaza panela sa ispunom od termostakla na pozicijama kroz koje prolazi nova vertikala.Demontirana polja odneti na deponiju.Polja su dimenzija cca 40*300cm. Na ove pozicije ce se naknadno ugraditi opsivka od alubonda. Obracun po komadu.</t>
  </si>
  <si>
    <t>0.4*3*2+2</t>
  </si>
  <si>
    <t>Nabavka materijala izrada I ugradnja potkonstrukcije od celicnih cijevi kvadratnog presjeka dimenzija 50/50/3 koJa sluzi za pricvrscivanje oluka I kao potkonstrukcija za opsav alubondom. Uraditi krojnu listu po prilozenoj semi. izmjene moguce uz dokaz stabilnosti, i obavezu postovanja zadate geometrije spoljasnje ravni opsivke i fuga. Obracun po kg ugradjenog celika, veze lelemenata varovima, sve antikorozivno zasticeno kvalitetnim materijalom sa svim potrebnim predradnjama i materijalima u skladu sa tehnickim listom izabranog prozivodjaca premaza. konstrukciju pricvrstiti za fasadni zid ankerima. Obracun po kg.</t>
  </si>
  <si>
    <t>127*1.03</t>
  </si>
  <si>
    <t>0.55*6.5*2</t>
  </si>
  <si>
    <t>0.25*5.2</t>
  </si>
  <si>
    <t>m</t>
  </si>
  <si>
    <t>m3</t>
  </si>
  <si>
    <t>Otvaranje rupe za kruzni slivnik precnika 160mm u limenom koritu I AB konstrukciji, ocekivanih sledecih slojeva: lim korita, termopanel obostrano lim d=10cm ispuna kamena vuna, AB kosa ploca 15cm. Racunati na otezane uslove rada jer se radi o olucnom koritu sirine u dnu 35cm, nad kojim se prepusteni za oko 5cm krov objekta i panel opsava kose atike. AB ploca je pod uglom u odnosu na dno korita. Kod dva slivnika narocito voditi racuna o poziciji rupe, jer treba mimoici profile fasadne bravarije (pogledati graficki prilog). Obracun po komadu otvora.</t>
  </si>
  <si>
    <t>Isjeci unutrasnju starnu fasaden bravarije tj njenu ispunu od termopanela na pozicijama iz prethodno opisane stavke iznad visine koja ce biti opsivena medijapanom, za prolaz oluka. (Nije moguca demontaza unutrasnjeg polja jer je izvedena fiksna opsivka termotehnike kao I opsivka grede, koje blokiraju pristup ivicama). Otvoriti onoliko koliko je nephodno za prolaz oluka.Obracun po otovru za vertikalu.</t>
  </si>
  <si>
    <t>Olucne PVC cijevi prefarbati bojom za plastiku RAL 9005 (očekivana zaštita duža od 10 godina prema standardu EN ISO12944-6:2018, C3 srednja) u slojevima kako navodi tehnicki list izabranog proizvodjaca. Priprema PVC cijevi u skladu sa preporukom izabranog proizvodjaca, sto ulazi u cijenu pozicije, kao I eventualna primjena prajmera ukoliko je zahtijevana preporukom izbranog proizvodjaca. Obracun po m2 povrsine cijevi koja se farba (ne racuna se eventulano viseslojno farbanje kao uvecana povrsina ).</t>
  </si>
  <si>
    <t>Otvaranje rupe za preliv u celu limenog korita, a kroz AB zid debljine 25cm I kamenu oblogu debljine 15cm. Otvor preliva sto blize dnu korita, idealno u ravni sa dnom. Dimenzije otvora prilagodjene otvoru preliva 15*10cm. Obracun po komadu otvora.</t>
  </si>
  <si>
    <t>UKUPNO RADOVI SANACIJE KROVA OBJEKTA STARE POSLOVNE ZGRADE</t>
  </si>
  <si>
    <t>Nabavka, transport i polaganje travnog busena. Busenje postaviti preko zatrpanog rova atmosherske kanalizacije.  Busenje zaliti I odrzavati u periodu od mjesec dana od dana polaganja. Obracun po m2 sa  svim navedenim uracunatim.</t>
  </si>
  <si>
    <t>SANACIJA OLUCNOG KORITA KA PISTI</t>
  </si>
  <si>
    <t>Izrada opsivke perforiranim alubondom debljne 4mm, za spoljasnju ugradnju RAL 1013. Perforacije su kruzne, precnika 0.6mm, na medjusobnom rastojanju 2cm, redovi smaknuti. Pogledati semu opsivke koju treba ispostovati.Mjere prilagoditi situaciji na objektu. U cijenu su uracunate i trake od istog alubonda ali koje nisu perforirane i razdvajaju perforirana polja (od prikazane povrsine ovog alubonda je cca 0.1m2). Obracun po m2 izvedene povrsine opsivke.</t>
  </si>
  <si>
    <t>Probijanje zida betonske sahte za prolaz cijevi.Nakon postavljanja cijevi zakrpiti cementnim malterom, povrsinu uglacati I poravnati sa ostatkom sahte. Predmetnu zonu hidroizolovati polimer-cementnim premazom. Obracun po komadu gotove pozicije sve uracunato.</t>
  </si>
  <si>
    <t>Hidroizolovanje spoja novih slivnika I postojecek korita premazom na ploiuretanskoj osnovi sa slojem za ojacanje radi poboljsanja vodonepropustljivosti spoja. Poziciju izvesti u svemu prema opstem opisu za ovaj rad predvidjen u dijelu sanacije krove terminala.Obracun po komadu izolovanog slivnika.</t>
  </si>
  <si>
    <t>Nabavka, transport i montaža PE korugovanih cijevi za uličnu  atmosfersku kanalizaciju DN 160 nosivosti ne manje od SN8 shodno usvojenoj standardizaciji JP Vodovod i kanalizacija. Cijevi montirati  na propisno ugrađenoj podlozi od pijeska.  Plaća se po m1 ugrađene cijevi.</t>
  </si>
  <si>
    <t>Hidroizolovanje spoja preliva I postojeceg korita premazom na ploiuretanskoj osnovi sa slojem za ojacanje radi poboljsanja vodonepropustljivosti spoja. Poziciju izvesti u svemu prema opstem opisu za ovaj rad predvidjen u dijelu sanacije krove terminala.Obracun po komadu izolovanog slivnika.</t>
  </si>
  <si>
    <t xml:space="preserve">Predvidjene radove izvesti u cjelini prema opisima pojedinih stavki ovog predmjera i predračuna, opisu za pojedine grupe radova i tehničkom opisu. Jediničnom cijenom svake pozicije obuhvaćeni su svi elementi koji su potrebni za formiranje troškova. </t>
  </si>
  <si>
    <t xml:space="preserve">Pomoćne konstrukcije: 
Sve vrste skela bez obzira na visinu i oblik ulaze u jediničnu cijenu posla za koju su potrebne, da ne bi ometale tok radova, sa uračunatom demontažom skele na gradilištu. Jedinična cijena obuhvata obavezne ograde, zaštitne nadstrešnice i prilaze, eventualno potrebne platforme, amortizaciju skele i pomoćnih konstrukcija, I to za svo potrebno vrijeme. Sva potrebna oplata, bez obzira na vrstu, ulazi u jediničnu cijenu posla za koji je potrebna i ne naplaćuje se posebno. Kod oplate podrazumevaju se i sva potrebna podupiranja i ukrućenja, demontaža, čišćenje i slaganje. 
</t>
  </si>
  <si>
    <t xml:space="preserve">Ostali troškovi i dazbine: 
Na jediničnu cijenu radne snage izvodjac radova zaračunava svoj faktor koji se formira na bazi postojećih propisa i instrumenata kao i svojim osobenim načinom privredjivanja izvodjaca radova (porezi, fondovi, osnovna sredstva, plate i dr.). Pored toga faktorom izvodjac obuhvata sledeće radove koji mu se nece posebno plaćati bilo kao predračunske stavke ili naknadni rad i to: 
</t>
  </si>
  <si>
    <t xml:space="preserve"> - eventualna zaštita objekata (konzerviranje) u ekstremnim uslovima. Ukoliko se izgradnja objekta nastavlja u toku ljetnjeg i zimskog perioda izvodjac je dužan objekat zaštititi od propadanja i smrzavanja, a sve eventualno ostećene delove pre nastavka radova dovede u red o svom trošku. </t>
  </si>
  <si>
    <t xml:space="preserve">Mjere i obračun: 
Ukoliko u pojedinoj stavci nije dat način obračuna radova pridržavati se u svemu prema vazećim propisima gradjevinarstva ili tehničkim uslovima za izvodjenje završnih radova u gradjevinarstvu. 
</t>
  </si>
  <si>
    <t xml:space="preserve">Sav ostali rad i obaveze koji nisu pomenuti, regulišu se propisima koji regulišu tu materiju, vazećim standardima i prosečnim normama u gradjevinarstvu kao I uzansama u gradjevinarstvu.
Napomena: 
Ukoliko investitoru i izvodjacu radova ovi uslovi ne odgovaraju u svojim pojedinim odredbama zbog raznih razloga, onda će se izmene i dopune regulisati prilikom sklapanja ugovora o gradjenju, a na osnovu vazećih propisa. 
</t>
  </si>
  <si>
    <t>Narucilac posla zadrzava pravo da odustane od izvodjenja pojedinih stavki ovog predmjera, bez ikakvih obaveza prema izvodjacu u smislu nadoknade za neizvedeni ugovoreni rad.</t>
  </si>
  <si>
    <t xml:space="preserve">Nabavka, transport i zatrpavanje kanalskog rova bastenskom zemljom.Zatrpavanje rova se obavlja ručno.
Obračun količina vršiti po m3. </t>
  </si>
  <si>
    <t>Nabavka meterijala, izrada I ugradnja celicne konstrukcije koja nosi unutrasnji opsav cijevi od ploca medijapana. Nakon izvodjenja otvora za prodor cijevi premjeriti I ustanoviti da li ima odstupanja u odnosu na projktovanu geometriju, I za slucaj da ima odstupanja izvrsiti korekciju detalja vodeci racuna da se ispostuju instrukcije iz projekta. Obracun po kg ugradjene konstrukcije antikorozivno premazane i zavrsno ofarbane bojom za metal u standardno crnu boju.Moze se odstupiti od projektovanih profila uz dokaz nosivosti isabranog. Projekat predvidja upotrbu kvadratnih cijevi 40/40/3 i L 40/40/3.</t>
  </si>
  <si>
    <t>Nabavka materijala izrada I ugradnja potkonstrukcije od celicnih cijevi kvadratnog presjeka dimenzija 60/60/4 koja sluzi za pricvrscivanje oluka. Cijevi fiksirati za armiranobetonske elemente (krovnu plocu, grede i zardinjere) sa ankerima i ankerfikserima. Na pojedinim pozicijama ce biti potrebno otvoriti rupe u spustenom plafonu od vodootpornih gipsanih ploca sto takodje ulazi u cijenu stavke. Obracun po kg ugradjenog materijala, antikorozivno zasticenog I obojeno bojom za metal u standardnu crnu boju. (6.78kg/m1)</t>
  </si>
  <si>
    <t>Nabavka, krojenje i ugradnja bojenog, lakiranog (sjaj 70%) medijapana d=18mm, kao unutrasnje opsivke olucnih cijevi. Napraviti krojnu listu po izvedenoj celicnoj potkonstrukciji I montirati opsav.obratiti paznju da se 2krila po vertikali otvaraju kako bi cijevi ostale dostupne za provjeru.Obracun po m2 ugradjenog materijala, sa potrebnim okovom, veznim i spojnim sredstvima.</t>
  </si>
  <si>
    <t>Opsivanje spoljasnjih polja koja su demontirana sa alubondom RAL 9006 4mm sa potrebnom potkonstrukcijom kojom ce se vezati za bravarske fasadne profile i kamenom vunom A1 koeficijenta toplotne provodljivosti 0.035w/m2K. Uzeti mjere na licu mjesta! Predvidjeti elipticni otvor za prolaz oluka I nakon njegovog postavljanja ivicu obraditi trajno elasticnim materijalom koji ce garantovati vodonepropustnost spoja. Obracun po m2 ugradjenog i obradjenog polja dimenzija cca 0.4*3m (krojene mjere uzeti na licu mjesta)</t>
  </si>
  <si>
    <t xml:space="preserve">Rad: 
Vrijednost radova obuhvata sav glavni i pomoćni rad svih potrebnih operacija svih pozicija predračuna, sav rad na unutrašnjem horizontalnom i vertikalnom transportu do mjesta ugradnja tj rada, i sav rad oko zaštite izvedenih konstrukcija od štetnih uticaja za vrijeme gradjenja. 
</t>
  </si>
  <si>
    <t xml:space="preserve"> - sve higijensko tehničke zaštitne mjere za licnu zaštitu na objektu (zaposlenih i korisnika objekata) i okoline (ograde, mostove, nadstrešnice, pomoćne objekte, sanitarne objekte i dr.). 
- zaštita postojeceg zelenila na gradilištu 
- troškovi rada mehanizacije ili najamnine pozajmljene mehanizacije ako nije iz sopstvenog pogona
- sva obilježavanja 
- čišćenje i održavanje reda na objektu za vreme izvodjenja radova, sa odvozom smeća, šuta i otpadaka 
- sva potrebna ispitivanja materijala I radova (npr. Voda I potrebna mehanizacija za testiranje vodonepropustjivosti) kao i pribavljanje odgovarajucih atesta  
- uredjenje gradjevinskog zemljišta i prostora oko objekta, koje je korišćeno za gradilište, bez ostataka materijala, otpadaka i tragova pomoćnih objekata 
- obezbjedjivanje uslova za skladištenje materijala i alata, kooperanata, zanatlija i instalatera 
</t>
  </si>
  <si>
    <t>Nabavka, transport, raznošenje i ugradjivanje novih PVC kanalizacionih cijevi precnika 160mm i fazonskih komada  odgovarajućeg tipa i prečnika. Cijevi su predvidjene za sav vertikalni razvod kanalizacione mreže za odvodnju atmosferskih voda, nosivosti ne manje od SN2. Spajanje cijevi, cijevi i fazonskih komada izvršiće se natičnim naglavkom i gumenim zaptivnim prstenom (Q prsten).  Sve vrste pravih cijevi moraju izdržati unutrašnji pritisak od 1,5 bara bez prslina i pukotina. Cijevi pričvrstiti sa obujmicama ispod naglavka da ne bi došlo do klizanja pri daljoj montaži. Pri dnu cijev ubaciti u polimerbetonski kanal kroz otvor u resetki iste (koji je predmet posebne stavke). Obracun po m1 sa svim navedenim.</t>
  </si>
  <si>
    <t>Nabavka transport I ugradnja polimerbetonskog kanala sa celicnom resetkom, cepovan na oba kraja sa otvorom  za vezu sa cijevi precnika 160mm na dnu pri spoljasnjem kraju kanala. Resetka otporna za pjesacki saobracaj. Kanal trebada je sirine manje od 20cm-spoljasnja mjera, jer prolazi kroz otvor opsivke alubonda sirine 20cm. Otvoriti rupu u resetki za prolaz vertikale DN 160. Kanal se polaze na betonski trotoar dok je dio sa vezom za cijev za odvod na zelenoj povrsini. Kanal stabilizovati od prevrtanja u dijelu trotoara sto ulazi u cijenu pozicije. Obracun po m1 kanala.</t>
  </si>
  <si>
    <t>Nabavka I ugradnja limenog preliva pravougaonog presjeka precnika 15*10cm koji se ugradjuje u postojece limeno korito sa 6 popnitni I dihtungom izmedju preliva I lima korita koji ulazi u cijenu stavke.Radi se od pocinkovanog celicnog lima d=0.65mm. Prsten oko otvora je sirine 5cm, dio u vertikalnoj ravni i dio polozen po koritu. Duzina cijevi koja prolazi kroz zid je 60cm. Tacna duzina, tj rezanje cijev izvrsiti na licu mjesta kada se pozicionira konstrukcija opsava vertikale (zbog nereavne povrsine kamene fasade). Obracun po komadu preliva.</t>
  </si>
  <si>
    <t>Nabavka I ugradnja limenih slivnika kruznog presjeka precnika 16cm koji se ugradjuje u postojece limeno korito sa 6 popnitni I dihtungom izmedju slivnika I lima korita. Radi se od pocinkovanog lima d=0.65mm. Obracun po komadu slivnika</t>
  </si>
  <si>
    <t xml:space="preserve">Materijal: 
Pod cijenom materijala podrazumeva se nabavna cijena glavnog, pomoćnog, veznog materijala i sl. zajedno sa troškovima nabavke, cijenom spoljnjeg i unutrašnjeg transporta, sa svim pratećim troškovima, utovarom, istovarom, skladištenjem i čuvanjem na gradilištu od starenja i propadanja, sa potrebnom manipulacijom i davanjem potrebnih uzoraka na ispitivanje, i ispitivanje.
</t>
  </si>
  <si>
    <t xml:space="preserve">Nabavka‚ dovoz, raznošenje, ubacivanje i nabijanje do propisane zbijenosti pjeskovitog sljunka granulacije 0-16 mm. Po izvršenom planiranju dna rova, a prije polaganja cijevi, postaviti podlogu od sitnog pijeska  debljine 1o,o cm. Nakon montaže, cijevi delimicno zatrpati pijeskom i ispitati na probni pritisak, a zatim zatrpati pijeskom tako da visina sloja pijeska iznad tjemena cijevi bude minimum 3o.o cm. Plaćanje po m3 ugradjenog pijeska.                                                                          </t>
  </si>
  <si>
    <t>Obeležavanje trase, kontrola nivelete rova i cjevi prilikom izvođenja zemljanih radova i montaže cjevi kao i rucni iskop rova dubine 0-0.8 m, sa ručnom doradom, za polaganje cijevi u zemljištu III  kategorije. Posebnu pažnju treba obratiti oko čuvanja otkrivenih postojećih instalacija koje će se naći na trasi. Iskop obuhvata odbacivanje zemlje na dovoljnu udaljenost od rova da se obezbjedi nesmetana komunikacija prilikom montaže cevi. Posebnu paznju obratiti na postojece ukrasno zelenilo koje ne smije biti ugrozeno nesavjesnim radom.Ukoliko se nadje na trasi pazljivo iskopati i privremeno odloziti na lokaciji za ponovnu sadnju koja se treba izvsiti istog dana vadjenja. Uraditi fotodokumentaciju prije svih radova navedenih ovom pozicijom i priloziti uz dnevnik .Cijenom obuhvati i sva eventualna podupiranja, razupiranja, podgradjivanja, otežani uslovi rada (smetnje od podzemnih ili nadzemnih instalacija, žile i korenje, nesmetano odvijanje saobraćaja tokom rada, itd).Obračun po m3 iskopa .</t>
  </si>
  <si>
    <t>Kopanje novih rupa razlicitih dimenzija za ponovnu sadnju srednjeg rastinja koje je privremeno odlozeno na samu lokaciju, sa sadnjom istog, dodavanjem djubriva, zalivanjem I odrzavanjem u roku od mjesec dana. Zelenilo se sadi u dogovoru sa Nadzorom u neposrednoj blizini postojece lokacije iskopanog zelenila, a van trase kanalizacije. Lokaciju ostaviti urednu. Obracun pausalno.</t>
  </si>
  <si>
    <t>/</t>
  </si>
  <si>
    <t>paus</t>
  </si>
  <si>
    <t>Pored opstih uslova navedenih na pocetku predmjera, kao I opstih uslova za hidroizolaterske radove, za ovaj objekat izdvojeni su I opsti uslovi za limarske I bravarske radove.</t>
  </si>
  <si>
    <t>OPSTI USLOVI IZVODJENJA-NAPOMENA</t>
  </si>
  <si>
    <t>OPSTI USLOVI -BRAVARSKI RADOVI</t>
  </si>
  <si>
    <t xml:space="preserve">Svu limariju doneti na gradilište zaštićenu, a zaštitu skinuti tek po završetku ostalih radova. Svi delovi limarije moraju se u radionici skrojiti i delimično sklopiti u veće delove, a ovi se zatim na gradilištu montiraju i medjusobno povezuju u jednu cjelinu. Povezivanje pojedinih djelova izvršiti tako da se limu da mogucnost dilatacije. 
Ekseri i zakivci moraju biti od istog materijala kao i lim. Kod podloga od betona ili maltera, ispod lima poloziti sloj ter hartije. 
Datom jediničnom cijenom pojedinih pozicija obuhvaćeni su svi pripremni radovi, bušenje rupa, ugradjivanje paknica,dihtunga, transport, polaganje ter papira, uklanjanje nečistoća i sl. i neće se posebno naplaćivati. 
Mjere kontrolisati na licu mesta
</t>
  </si>
  <si>
    <t>OPSTI USLOVI -LIMARSKI I ALUBOND RADOVI</t>
  </si>
  <si>
    <t xml:space="preserve">Sve bravarske radove uraditi stručno i solidno po nacrtima iz projekta uz obaveznu provjeru dimenzija na licu mjesta I prilagodjavanje detalja situacija na licu mjesta. 
Izradjeni djelovi mjeriće se u radionici u prisustvu nadzornog organa. 
Sve elemente, spremljene za pojedinacnu ugradnju ili sklopljene u vece komade, donijeti na gradilište antikorozivno zasticene I obojene bojom za metal standardne crne boje. Priprema podloge, antikorozivna zaastita I bojenje izvesti u skladu sa tehnickim listom izabranog proizvodjaca boje za metal, i obuhvaceno je jediničnom cijenom. 
Montaža pojedinih djelova na gradilištu mora se izvršiti stručno i savjesno, gotovi montirani komadi moraju tačno biti postavljeni u projektovani polozaj a prilagodjeni situaciji na lokaciji.
Veze pojedinih elemenata vršiti varenjem, heftovanjem, zakivanjem ili zavarivanjem.
Svi djelovi moraju biti glatki, anikorozivno zasticeni I zavrsno ofarbani.  
</t>
  </si>
  <si>
    <t>Nabavka I ugradnja kamene vune A1 klase, kasirane staklenim voalom, koeficijenta toplotne provodljivosti 0.035W/M2k, debljine 10cm, za izolaciju u poljima kroz koja je prosla olucna vertikala.Obracun po m2 ugradjene kamene vune.</t>
  </si>
  <si>
    <t xml:space="preserve">Ostalo: 
Ako se pri izvodjenju radova naidje na bilo kakve poznate ili nepoznate instalacije one se moraju zaštititi od ostećenja i odmah izvestiti nadzorni organ i nadležne institucije, radi donošenja odluke o njihovom uklanjanju ili izmeštanju. 
Sav potreban materijal mora biti kvalitetan i treba da u potpunosti odgovara usovima i odredbama MESTa.Svi radovi moraju biti izvedeni po vazećim tehničkim propisima, solidno, savesno i kvalitetno. 
</t>
  </si>
  <si>
    <t>Nabavka, transport, raznošenje i ugradjivanje novih PVC DN160 kanalizacionih cijevi i fazonskih komada  odgovarajućeg tipa i prečnika. Cijevi su predvidjene za sav horizontalni i vertikalni razvod kanalizacione mreže za odvodnju atmosferskih voda, nosivosti ne manje od SN2. Spajanje cijevi, cijevi i fazonskih komada izvršiće se natičnim naglavkom i gumenim zaptivnim prstenom (Q prsten).  Nakon polaganja cijevi izvršiti test nepropustivosti. Cijevi postaviti u skladu sa preporukom proizvodjaca u projektovanom padu. Sve vrste pravih cijevi moraju izdržati unutrašnji pritisak od 1,5 bara bez prslina i pukotina. Cijevi pričvrstiti sa obujmicama ispod naglavka da ne bi došlo do klizanja pri daljoj montaži. Cijevi ce se dijelom pricvrstiti za postojece elemente objekta, a dijelom za novoprojektovanu celicnu potkonstrukciju koja je predmet posebne stavke.Prilikom prodiranja kroz konstrukciju izvršiti izolovanje od vlage i zvuka kao i otvaranje rupa u spoljasnjem spustenom plafonu od vlagootpornog gipsanog kartona, sto sve ulazi u cijenu stavke. Koristiti futere za prodore kroz tavanicu. Obracun po m1 ugradjene cijevi sve uzeto u obzir.</t>
  </si>
  <si>
    <t>PREDMJER I PREDRACUN OBJEKATA STARE POSLOVNE ZGRADE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</si>
</sst>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Arial Narrow"/>
      <family val="2"/>
    </font>
    <font>
      <b/>
      <sz val="10"/>
      <color theme="1"/>
      <name val="Arial Narrow"/>
      <family val="2"/>
    </font>
    <font>
      <b/>
      <sz val="11"/>
      <color theme="1"/>
      <name val="Arial Narrow"/>
      <family val="2"/>
    </font>
    <font>
      <b/>
      <sz val="11"/>
      <color theme="1"/>
      <name val="Calibri"/>
      <family val="2"/>
      <scheme val="minor"/>
    </font>
    <font>
      <i/>
      <sz val="11"/>
      <color theme="1"/>
      <name val="Calibri"/>
      <family val="2"/>
      <scheme val="minor"/>
    </font>
    <font>
      <b/>
      <sz val="9"/>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style="thin">
        <color theme="0" tint="-0.14990691854609822"/>
      </top>
      <bottom style="thin">
        <color auto="1"/>
      </bottom>
      <diagonal/>
    </border>
  </borders>
  <cellStyleXfs count="1">
    <xf numFmtId="0" fontId="0" fillId="0" borderId="0"/>
  </cellStyleXfs>
  <cellXfs count="81">
    <xf numFmtId="0" fontId="0" fillId="0" borderId="0" xfId="0"/>
    <xf numFmtId="0" fontId="1" fillId="0" borderId="0" xfId="0" applyFont="1" applyAlignment="1">
      <alignment horizontal="left" vertical="top"/>
    </xf>
    <xf numFmtId="0" fontId="0" fillId="0" borderId="5" xfId="0" applyBorder="1"/>
    <xf numFmtId="0" fontId="0" fillId="0" borderId="9" xfId="0" applyBorder="1"/>
    <xf numFmtId="0" fontId="0" fillId="0" borderId="10" xfId="0" applyBorder="1"/>
    <xf numFmtId="0" fontId="0" fillId="0" borderId="2" xfId="0" applyBorder="1"/>
    <xf numFmtId="0" fontId="0" fillId="0" borderId="3" xfId="0" applyBorder="1"/>
    <xf numFmtId="0" fontId="0" fillId="0" borderId="4" xfId="0" applyBorder="1"/>
    <xf numFmtId="0" fontId="0" fillId="3" borderId="2" xfId="0" applyFill="1" applyBorder="1"/>
    <xf numFmtId="0" fontId="0" fillId="3" borderId="3" xfId="0" applyFill="1" applyBorder="1"/>
    <xf numFmtId="0" fontId="0" fillId="3" borderId="4" xfId="0" applyFill="1" applyBorder="1"/>
    <xf numFmtId="0" fontId="5" fillId="3" borderId="3" xfId="0" applyFont="1" applyFill="1" applyBorder="1"/>
    <xf numFmtId="0" fontId="4" fillId="2" borderId="9" xfId="0" applyFont="1" applyFill="1" applyBorder="1"/>
    <xf numFmtId="0" fontId="4" fillId="0" borderId="11" xfId="0" applyFont="1" applyBorder="1"/>
    <xf numFmtId="0" fontId="2" fillId="0" borderId="11" xfId="0" applyFont="1" applyBorder="1"/>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vertical="top"/>
    </xf>
    <xf numFmtId="0" fontId="3" fillId="0" borderId="11" xfId="0" applyFont="1" applyBorder="1" applyAlignment="1">
      <alignment horizontal="right" vertical="top"/>
    </xf>
    <xf numFmtId="0" fontId="2" fillId="0" borderId="11" xfId="0" applyFont="1" applyBorder="1" applyAlignment="1">
      <alignment horizontal="center"/>
    </xf>
    <xf numFmtId="0" fontId="6" fillId="0" borderId="11" xfId="0" applyFont="1" applyBorder="1"/>
    <xf numFmtId="0" fontId="1" fillId="0" borderId="0" xfId="0" applyFont="1" applyAlignment="1">
      <alignment horizontal="left" vertical="top" wrapText="1"/>
    </xf>
    <xf numFmtId="0" fontId="3" fillId="0" borderId="12" xfId="0" applyFont="1" applyBorder="1" applyAlignment="1">
      <alignment horizontal="left" vertical="top"/>
    </xf>
    <xf numFmtId="0" fontId="1" fillId="0" borderId="12" xfId="0" applyFont="1" applyBorder="1" applyAlignment="1">
      <alignment horizontal="left" vertical="top" wrapText="1"/>
    </xf>
    <xf numFmtId="0" fontId="1" fillId="0" borderId="12" xfId="0" applyFont="1" applyBorder="1" applyAlignment="1">
      <alignment horizontal="left" vertical="top"/>
    </xf>
    <xf numFmtId="0" fontId="0" fillId="0" borderId="12" xfId="0" applyBorder="1"/>
    <xf numFmtId="0" fontId="3" fillId="0" borderId="13" xfId="0" applyFont="1" applyBorder="1" applyAlignment="1">
      <alignment horizontal="left" vertical="top"/>
    </xf>
    <xf numFmtId="0" fontId="1" fillId="0" borderId="13" xfId="0" applyFont="1" applyBorder="1" applyAlignment="1">
      <alignment horizontal="left" vertical="top" wrapText="1"/>
    </xf>
    <xf numFmtId="0" fontId="1" fillId="0" borderId="13" xfId="0" applyFont="1" applyBorder="1" applyAlignment="1">
      <alignment horizontal="left" vertical="top"/>
    </xf>
    <xf numFmtId="0" fontId="0" fillId="0" borderId="13" xfId="0" applyBorder="1"/>
    <xf numFmtId="0" fontId="3" fillId="0" borderId="15" xfId="0" applyFont="1" applyBorder="1" applyAlignment="1">
      <alignment horizontal="left" vertical="top"/>
    </xf>
    <xf numFmtId="0" fontId="1" fillId="0" borderId="15" xfId="0" applyFont="1" applyBorder="1" applyAlignment="1">
      <alignment horizontal="left" vertical="top" wrapText="1"/>
    </xf>
    <xf numFmtId="0" fontId="1" fillId="0" borderId="15" xfId="0" applyFont="1" applyBorder="1" applyAlignment="1">
      <alignment horizontal="left" vertical="top"/>
    </xf>
    <xf numFmtId="0" fontId="0" fillId="0" borderId="15" xfId="0" applyBorder="1"/>
    <xf numFmtId="0" fontId="3" fillId="0" borderId="16" xfId="0" applyFont="1" applyBorder="1" applyAlignment="1">
      <alignment horizontal="left" vertical="top"/>
    </xf>
    <xf numFmtId="0" fontId="1" fillId="0" borderId="16" xfId="0" applyFont="1" applyBorder="1" applyAlignment="1">
      <alignment horizontal="left" vertical="top" wrapText="1"/>
    </xf>
    <xf numFmtId="0" fontId="1" fillId="0" borderId="16" xfId="0" applyFont="1" applyBorder="1" applyAlignment="1">
      <alignment horizontal="left" vertical="top"/>
    </xf>
    <xf numFmtId="0" fontId="0" fillId="0" borderId="16" xfId="0" applyBorder="1"/>
    <xf numFmtId="0" fontId="0" fillId="0" borderId="16" xfId="0" applyBorder="1" applyAlignment="1">
      <alignment horizontal="left"/>
    </xf>
    <xf numFmtId="0" fontId="3" fillId="0" borderId="14" xfId="0" applyFont="1" applyBorder="1" applyAlignment="1">
      <alignment horizontal="left" vertical="top"/>
    </xf>
    <xf numFmtId="0" fontId="1" fillId="0" borderId="14" xfId="0" applyFont="1" applyBorder="1" applyAlignment="1">
      <alignment horizontal="left" vertical="top" wrapText="1"/>
    </xf>
    <xf numFmtId="0" fontId="1" fillId="0" borderId="14" xfId="0" applyFont="1" applyBorder="1" applyAlignment="1">
      <alignment horizontal="left" vertical="top"/>
    </xf>
    <xf numFmtId="0" fontId="0" fillId="0" borderId="14" xfId="0" applyBorder="1"/>
    <xf numFmtId="0" fontId="3" fillId="0" borderId="20" xfId="0" applyFont="1" applyBorder="1" applyAlignment="1">
      <alignment horizontal="left" vertical="top"/>
    </xf>
    <xf numFmtId="0" fontId="1" fillId="0" borderId="20" xfId="0" applyFont="1" applyBorder="1" applyAlignment="1">
      <alignment horizontal="left" vertical="top" wrapText="1"/>
    </xf>
    <xf numFmtId="0" fontId="0" fillId="0" borderId="20" xfId="0" applyBorder="1"/>
    <xf numFmtId="2" fontId="4" fillId="3" borderId="9" xfId="0" applyNumberFormat="1" applyFont="1" applyFill="1" applyBorder="1"/>
    <xf numFmtId="164" fontId="4" fillId="2" borderId="9" xfId="0" applyNumberFormat="1" applyFont="1" applyFill="1" applyBorder="1"/>
    <xf numFmtId="0" fontId="0" fillId="0" borderId="21" xfId="0" applyBorder="1"/>
    <xf numFmtId="0" fontId="3"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0" fillId="0" borderId="1" xfId="0" applyBorder="1"/>
    <xf numFmtId="0" fontId="3" fillId="0" borderId="25" xfId="0" applyFont="1" applyBorder="1" applyAlignment="1">
      <alignment horizontal="left" vertical="top"/>
    </xf>
    <xf numFmtId="0" fontId="1" fillId="0" borderId="25" xfId="0" applyFont="1" applyBorder="1" applyAlignment="1">
      <alignment horizontal="left" vertical="top" wrapText="1"/>
    </xf>
    <xf numFmtId="0" fontId="0" fillId="0" borderId="25" xfId="0" applyBorder="1"/>
    <xf numFmtId="0" fontId="0" fillId="0" borderId="26" xfId="0" applyBorder="1"/>
    <xf numFmtId="0" fontId="3" fillId="0" borderId="26" xfId="0" applyFont="1" applyBorder="1" applyAlignment="1">
      <alignment horizontal="left" vertical="top"/>
    </xf>
    <xf numFmtId="0" fontId="1" fillId="0" borderId="26" xfId="0" applyFont="1" applyBorder="1" applyAlignment="1">
      <alignment horizontal="left" vertical="top" wrapText="1"/>
    </xf>
    <xf numFmtId="0" fontId="0" fillId="0" borderId="27" xfId="0" applyBorder="1"/>
    <xf numFmtId="0" fontId="1" fillId="0" borderId="6" xfId="0" applyFont="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4" fillId="0" borderId="18" xfId="0" applyFont="1" applyBorder="1" applyAlignment="1">
      <alignment wrapText="1"/>
    </xf>
    <xf numFmtId="0" fontId="4" fillId="0" borderId="17" xfId="0" applyFont="1" applyBorder="1" applyAlignment="1">
      <alignment wrapText="1"/>
    </xf>
    <xf numFmtId="0" fontId="4" fillId="0" borderId="19"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24" xfId="0" applyFont="1" applyBorder="1" applyAlignment="1">
      <alignment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showWhiteSpace="0" view="pageBreakPreview" zoomScaleNormal="100" zoomScaleSheetLayoutView="100" workbookViewId="0">
      <selection activeCell="H105" sqref="H105"/>
    </sheetView>
  </sheetViews>
  <sheetFormatPr defaultRowHeight="15" x14ac:dyDescent="0.25"/>
  <cols>
    <col min="1" max="1" width="3" customWidth="1"/>
    <col min="2" max="2" width="55.85546875" customWidth="1"/>
    <col min="3" max="3" width="5.7109375" customWidth="1"/>
    <col min="4" max="4" width="4" customWidth="1"/>
    <col min="5" max="5" width="1.85546875" customWidth="1"/>
    <col min="6" max="6" width="5.7109375" customWidth="1"/>
    <col min="7" max="7" width="2.5703125" customWidth="1"/>
    <col min="8" max="8" width="10.5703125" bestFit="1" customWidth="1"/>
  </cols>
  <sheetData>
    <row r="1" spans="1:8" ht="15.75" thickBot="1" x14ac:dyDescent="0.3">
      <c r="A1" s="75" t="s">
        <v>78</v>
      </c>
      <c r="B1" s="76"/>
      <c r="C1" s="76"/>
      <c r="D1" s="76"/>
      <c r="E1" s="76"/>
      <c r="F1" s="76"/>
      <c r="G1" s="76"/>
      <c r="H1" s="77"/>
    </row>
    <row r="2" spans="1:8" ht="45.75" customHeight="1" x14ac:dyDescent="0.25">
      <c r="A2" s="78" t="s">
        <v>45</v>
      </c>
      <c r="B2" s="78"/>
      <c r="C2" s="78"/>
      <c r="D2" s="78"/>
      <c r="E2" s="78"/>
      <c r="F2" s="78"/>
      <c r="G2" s="78"/>
      <c r="H2" s="78"/>
    </row>
    <row r="3" spans="1:8" ht="77.25" customHeight="1" x14ac:dyDescent="0.25">
      <c r="A3" s="80" t="s">
        <v>63</v>
      </c>
      <c r="B3" s="80"/>
      <c r="C3" s="80"/>
      <c r="D3" s="80"/>
      <c r="E3" s="80"/>
      <c r="F3" s="80"/>
      <c r="G3" s="80"/>
      <c r="H3" s="80"/>
    </row>
    <row r="4" spans="1:8" x14ac:dyDescent="0.25">
      <c r="A4" s="78" t="s">
        <v>57</v>
      </c>
      <c r="B4" s="78"/>
      <c r="C4" s="78"/>
      <c r="D4" s="78"/>
      <c r="E4" s="78"/>
      <c r="F4" s="78"/>
      <c r="G4" s="78"/>
      <c r="H4" s="78"/>
    </row>
    <row r="5" spans="1:8" ht="106.5" customHeight="1" x14ac:dyDescent="0.25">
      <c r="A5" s="78" t="s">
        <v>46</v>
      </c>
      <c r="B5" s="78"/>
      <c r="C5" s="78"/>
      <c r="D5" s="78"/>
      <c r="E5" s="78"/>
      <c r="F5" s="78"/>
      <c r="G5" s="78"/>
      <c r="H5" s="78"/>
    </row>
    <row r="6" spans="1:8" ht="78" customHeight="1" x14ac:dyDescent="0.25">
      <c r="A6" s="78" t="s">
        <v>47</v>
      </c>
      <c r="B6" s="78"/>
      <c r="C6" s="78"/>
      <c r="D6" s="78"/>
      <c r="E6" s="78"/>
      <c r="F6" s="78"/>
      <c r="G6" s="78"/>
      <c r="H6" s="78"/>
    </row>
    <row r="7" spans="1:8" ht="181.5" customHeight="1" x14ac:dyDescent="0.25">
      <c r="A7" s="78" t="s">
        <v>58</v>
      </c>
      <c r="B7" s="78"/>
      <c r="C7" s="78"/>
      <c r="D7" s="78"/>
      <c r="E7" s="78"/>
      <c r="F7" s="78"/>
      <c r="G7" s="78"/>
      <c r="H7" s="78"/>
    </row>
    <row r="8" spans="1:8" ht="47.25" customHeight="1" x14ac:dyDescent="0.25">
      <c r="A8" s="78" t="s">
        <v>48</v>
      </c>
      <c r="B8" s="78"/>
      <c r="C8" s="78"/>
      <c r="D8" s="78"/>
      <c r="E8" s="78"/>
      <c r="F8" s="78"/>
      <c r="G8" s="78"/>
      <c r="H8" s="78"/>
    </row>
    <row r="9" spans="1:8" ht="45.75" customHeight="1" x14ac:dyDescent="0.25">
      <c r="A9" s="78" t="s">
        <v>49</v>
      </c>
      <c r="B9" s="78"/>
      <c r="C9" s="78"/>
      <c r="D9" s="78"/>
      <c r="E9" s="78"/>
      <c r="F9" s="78"/>
      <c r="G9" s="78"/>
      <c r="H9" s="78"/>
    </row>
    <row r="10" spans="1:8" ht="94.5" customHeight="1" x14ac:dyDescent="0.25">
      <c r="A10" s="78" t="s">
        <v>76</v>
      </c>
      <c r="B10" s="78"/>
      <c r="C10" s="78"/>
      <c r="D10" s="78"/>
      <c r="E10" s="78"/>
      <c r="F10" s="78"/>
      <c r="G10" s="78"/>
      <c r="H10" s="78"/>
    </row>
    <row r="11" spans="1:8" ht="92.25" customHeight="1" x14ac:dyDescent="0.25">
      <c r="A11" s="78" t="s">
        <v>50</v>
      </c>
      <c r="B11" s="78"/>
      <c r="C11" s="78"/>
      <c r="D11" s="78"/>
      <c r="E11" s="78"/>
      <c r="F11" s="78"/>
      <c r="G11" s="78"/>
      <c r="H11" s="78"/>
    </row>
    <row r="12" spans="1:8" ht="28.5" customHeight="1" thickBot="1" x14ac:dyDescent="0.3">
      <c r="A12" s="79" t="s">
        <v>51</v>
      </c>
      <c r="B12" s="79"/>
      <c r="C12" s="79"/>
      <c r="D12" s="79"/>
      <c r="E12" s="79"/>
      <c r="F12" s="79"/>
      <c r="G12" s="79"/>
      <c r="H12" s="79"/>
    </row>
    <row r="13" spans="1:8" ht="15.75" thickBot="1" x14ac:dyDescent="0.3">
      <c r="A13" s="63" t="s">
        <v>15</v>
      </c>
      <c r="B13" s="64"/>
      <c r="C13" s="64"/>
      <c r="D13" s="64"/>
      <c r="E13" s="64"/>
      <c r="F13" s="64"/>
      <c r="G13" s="64"/>
      <c r="H13" s="65"/>
    </row>
    <row r="14" spans="1:8" x14ac:dyDescent="0.25">
      <c r="A14" s="69" t="s">
        <v>70</v>
      </c>
      <c r="B14" s="70"/>
      <c r="C14" s="70"/>
      <c r="D14" s="70"/>
      <c r="E14" s="70"/>
      <c r="F14" s="70"/>
      <c r="G14" s="70"/>
      <c r="H14" s="71"/>
    </row>
    <row r="15" spans="1:8" ht="49.5" x14ac:dyDescent="0.25">
      <c r="A15" s="49"/>
      <c r="B15" s="50" t="s">
        <v>69</v>
      </c>
      <c r="C15" s="51"/>
      <c r="D15" s="51"/>
      <c r="E15" s="51"/>
      <c r="F15" s="51"/>
      <c r="G15" s="51"/>
      <c r="H15" s="52"/>
    </row>
    <row r="16" spans="1:8" x14ac:dyDescent="0.25">
      <c r="A16" s="72" t="s">
        <v>73</v>
      </c>
      <c r="B16" s="73"/>
      <c r="C16" s="73"/>
      <c r="D16" s="73"/>
      <c r="E16" s="73"/>
      <c r="F16" s="73"/>
      <c r="G16" s="73"/>
      <c r="H16" s="74"/>
    </row>
    <row r="17" spans="1:8" ht="204.75" customHeight="1" x14ac:dyDescent="0.25">
      <c r="A17" s="49"/>
      <c r="B17" s="50" t="s">
        <v>72</v>
      </c>
      <c r="C17" s="51"/>
      <c r="D17" s="51"/>
      <c r="E17" s="51"/>
      <c r="F17" s="51"/>
      <c r="G17" s="51"/>
      <c r="H17" s="52"/>
    </row>
    <row r="18" spans="1:8" ht="15" customHeight="1" x14ac:dyDescent="0.25">
      <c r="A18" s="72" t="s">
        <v>71</v>
      </c>
      <c r="B18" s="73"/>
      <c r="C18" s="73"/>
      <c r="D18" s="73"/>
      <c r="E18" s="73"/>
      <c r="F18" s="73"/>
      <c r="G18" s="73"/>
      <c r="H18" s="74"/>
    </row>
    <row r="19" spans="1:8" ht="281.25" thickBot="1" x14ac:dyDescent="0.3">
      <c r="A19" s="49"/>
      <c r="B19" s="50" t="s">
        <v>74</v>
      </c>
      <c r="C19" s="51"/>
      <c r="D19" s="51"/>
      <c r="E19" s="51"/>
      <c r="F19" s="51"/>
      <c r="G19" s="51"/>
      <c r="H19" s="52"/>
    </row>
    <row r="20" spans="1:8" ht="15.75" thickBot="1" x14ac:dyDescent="0.3">
      <c r="A20" s="66" t="s">
        <v>20</v>
      </c>
      <c r="B20" s="67"/>
      <c r="C20" s="67"/>
      <c r="D20" s="67"/>
      <c r="E20" s="67"/>
      <c r="F20" s="67"/>
      <c r="G20" s="67"/>
      <c r="H20" s="68"/>
    </row>
    <row r="21" spans="1:8" ht="16.5" x14ac:dyDescent="0.3">
      <c r="A21" s="13" t="s">
        <v>1</v>
      </c>
      <c r="B21" s="13" t="s">
        <v>2</v>
      </c>
      <c r="C21" s="14" t="s">
        <v>4</v>
      </c>
      <c r="D21" s="19" t="s">
        <v>22</v>
      </c>
      <c r="E21" s="16" t="s">
        <v>3</v>
      </c>
      <c r="F21" s="20" t="s">
        <v>23</v>
      </c>
      <c r="G21" s="17" t="s">
        <v>6</v>
      </c>
      <c r="H21" s="13" t="s">
        <v>8</v>
      </c>
    </row>
    <row r="22" spans="1:8" ht="148.5" x14ac:dyDescent="0.25">
      <c r="A22" s="22">
        <v>1</v>
      </c>
      <c r="B22" s="23" t="s">
        <v>33</v>
      </c>
      <c r="C22" s="24"/>
      <c r="D22" s="24"/>
      <c r="E22" s="24"/>
      <c r="F22" s="24"/>
      <c r="G22" s="24"/>
      <c r="H22" s="25"/>
    </row>
    <row r="23" spans="1:8" ht="16.5" x14ac:dyDescent="0.25">
      <c r="A23" s="26"/>
      <c r="B23" s="27">
        <v>5</v>
      </c>
      <c r="C23" s="28">
        <v>5</v>
      </c>
      <c r="D23" s="28" t="s">
        <v>16</v>
      </c>
      <c r="E23" s="28" t="s">
        <v>3</v>
      </c>
      <c r="F23" s="28"/>
      <c r="G23" s="28" t="s">
        <v>6</v>
      </c>
      <c r="H23" s="29"/>
    </row>
    <row r="24" spans="1:8" ht="280.5" x14ac:dyDescent="0.25">
      <c r="A24" s="26">
        <v>2</v>
      </c>
      <c r="B24" s="27" t="s">
        <v>77</v>
      </c>
      <c r="C24" s="28"/>
      <c r="D24" s="28"/>
      <c r="E24" s="28"/>
      <c r="F24" s="28"/>
      <c r="G24" s="28"/>
      <c r="H24" s="29"/>
    </row>
    <row r="25" spans="1:8" ht="16.5" x14ac:dyDescent="0.25">
      <c r="A25" s="26"/>
      <c r="B25" s="27" t="s">
        <v>17</v>
      </c>
      <c r="C25" s="28">
        <f>5.4*2+4.05*2+5.1</f>
        <v>24</v>
      </c>
      <c r="D25" s="28" t="s">
        <v>9</v>
      </c>
      <c r="E25" s="28" t="s">
        <v>3</v>
      </c>
      <c r="F25" s="28"/>
      <c r="G25" s="28" t="s">
        <v>6</v>
      </c>
      <c r="H25" s="29"/>
    </row>
    <row r="26" spans="1:8" ht="66" x14ac:dyDescent="0.25">
      <c r="A26" s="26">
        <v>3</v>
      </c>
      <c r="B26" s="27" t="s">
        <v>62</v>
      </c>
      <c r="C26" s="28"/>
      <c r="D26" s="28"/>
      <c r="E26" s="28"/>
      <c r="F26" s="28"/>
      <c r="G26" s="28"/>
      <c r="H26" s="29"/>
    </row>
    <row r="27" spans="1:8" ht="15" customHeight="1" x14ac:dyDescent="0.25">
      <c r="A27" s="26"/>
      <c r="B27" s="27">
        <v>5</v>
      </c>
      <c r="C27" s="28">
        <v>5</v>
      </c>
      <c r="D27" s="28" t="s">
        <v>16</v>
      </c>
      <c r="E27" s="28" t="s">
        <v>3</v>
      </c>
      <c r="F27" s="28"/>
      <c r="G27" s="28" t="s">
        <v>6</v>
      </c>
      <c r="H27" s="29"/>
    </row>
    <row r="28" spans="1:8" ht="148.5" x14ac:dyDescent="0.25">
      <c r="A28" s="26">
        <v>4</v>
      </c>
      <c r="B28" s="27" t="s">
        <v>54</v>
      </c>
      <c r="C28" s="28"/>
      <c r="D28" s="28"/>
      <c r="E28" s="28"/>
      <c r="F28" s="28"/>
      <c r="G28" s="28"/>
      <c r="H28" s="29"/>
    </row>
    <row r="29" spans="1:8" ht="16.5" x14ac:dyDescent="0.25">
      <c r="A29" s="26"/>
      <c r="B29" s="27">
        <f>6*6.78</f>
        <v>40.68</v>
      </c>
      <c r="C29" s="28">
        <v>40.68</v>
      </c>
      <c r="D29" s="28" t="s">
        <v>18</v>
      </c>
      <c r="E29" s="28" t="s">
        <v>3</v>
      </c>
      <c r="F29" s="28"/>
      <c r="G29" s="28" t="s">
        <v>6</v>
      </c>
      <c r="H29" s="29"/>
    </row>
    <row r="30" spans="1:8" ht="146.25" customHeight="1" x14ac:dyDescent="0.25">
      <c r="A30" s="26">
        <v>5</v>
      </c>
      <c r="B30" s="27" t="s">
        <v>53</v>
      </c>
      <c r="C30" s="28"/>
      <c r="D30" s="28"/>
      <c r="E30" s="28"/>
      <c r="F30" s="28"/>
      <c r="G30" s="28"/>
      <c r="H30" s="29"/>
    </row>
    <row r="31" spans="1:8" ht="14.25" customHeight="1" x14ac:dyDescent="0.25">
      <c r="A31" s="26"/>
      <c r="B31" s="27">
        <v>60</v>
      </c>
      <c r="C31" s="28">
        <v>60</v>
      </c>
      <c r="D31" s="28" t="s">
        <v>18</v>
      </c>
      <c r="E31" s="28" t="s">
        <v>3</v>
      </c>
      <c r="F31" s="28"/>
      <c r="G31" s="28" t="s">
        <v>6</v>
      </c>
      <c r="H31" s="29"/>
    </row>
    <row r="32" spans="1:8" ht="96.75" customHeight="1" x14ac:dyDescent="0.25">
      <c r="A32" s="26">
        <v>6</v>
      </c>
      <c r="B32" s="27" t="s">
        <v>55</v>
      </c>
      <c r="C32" s="28"/>
      <c r="D32" s="28"/>
      <c r="E32" s="28"/>
      <c r="F32" s="28"/>
      <c r="G32" s="28"/>
      <c r="H32" s="29"/>
    </row>
    <row r="33" spans="1:14" ht="16.5" x14ac:dyDescent="0.25">
      <c r="A33" s="26"/>
      <c r="B33" s="27">
        <v>6</v>
      </c>
      <c r="C33" s="28">
        <v>6</v>
      </c>
      <c r="D33" s="28" t="s">
        <v>10</v>
      </c>
      <c r="E33" s="28" t="s">
        <v>3</v>
      </c>
      <c r="F33" s="28"/>
      <c r="G33" s="28" t="s">
        <v>6</v>
      </c>
      <c r="H33" s="29"/>
    </row>
    <row r="34" spans="1:14" ht="129.75" customHeight="1" x14ac:dyDescent="0.25">
      <c r="A34" s="26">
        <v>7</v>
      </c>
      <c r="B34" s="27" t="s">
        <v>35</v>
      </c>
      <c r="C34" s="28"/>
      <c r="D34" s="28"/>
      <c r="E34" s="28"/>
      <c r="F34" s="28"/>
      <c r="G34" s="28"/>
      <c r="H34" s="29"/>
    </row>
    <row r="35" spans="1:14" ht="16.5" x14ac:dyDescent="0.25">
      <c r="A35" s="26"/>
      <c r="B35" s="27">
        <v>12</v>
      </c>
      <c r="C35" s="28">
        <v>12</v>
      </c>
      <c r="D35" s="28" t="s">
        <v>10</v>
      </c>
      <c r="E35" s="28" t="s">
        <v>3</v>
      </c>
      <c r="F35" s="28"/>
      <c r="G35" s="28" t="s">
        <v>6</v>
      </c>
      <c r="H35" s="29"/>
    </row>
    <row r="36" spans="1:14" ht="66" x14ac:dyDescent="0.25">
      <c r="A36" s="26">
        <v>8</v>
      </c>
      <c r="B36" s="27" t="s">
        <v>25</v>
      </c>
      <c r="C36" s="28"/>
      <c r="D36" s="28"/>
      <c r="E36" s="28"/>
      <c r="F36" s="28"/>
      <c r="G36" s="28"/>
      <c r="H36" s="29"/>
    </row>
    <row r="37" spans="1:14" ht="16.5" x14ac:dyDescent="0.25">
      <c r="A37" s="26"/>
      <c r="B37" s="27">
        <v>2</v>
      </c>
      <c r="C37" s="28">
        <v>2</v>
      </c>
      <c r="D37" s="28" t="s">
        <v>11</v>
      </c>
      <c r="E37" s="28" t="s">
        <v>3</v>
      </c>
      <c r="F37" s="28"/>
      <c r="G37" s="28" t="s">
        <v>6</v>
      </c>
      <c r="H37" s="29"/>
    </row>
    <row r="38" spans="1:14" ht="115.5" x14ac:dyDescent="0.25">
      <c r="A38" s="26">
        <v>9</v>
      </c>
      <c r="B38" s="27" t="s">
        <v>34</v>
      </c>
      <c r="C38" s="28"/>
      <c r="D38" s="28"/>
      <c r="E38" s="28"/>
      <c r="F38" s="28"/>
      <c r="G38" s="28"/>
      <c r="H38" s="29"/>
    </row>
    <row r="39" spans="1:14" ht="15" customHeight="1" x14ac:dyDescent="0.25">
      <c r="A39" s="26"/>
      <c r="B39" s="27">
        <v>2</v>
      </c>
      <c r="C39" s="28">
        <v>2</v>
      </c>
      <c r="D39" s="28" t="s">
        <v>11</v>
      </c>
      <c r="E39" s="28" t="s">
        <v>3</v>
      </c>
      <c r="F39" s="28"/>
      <c r="G39" s="28" t="s">
        <v>6</v>
      </c>
      <c r="H39" s="29"/>
    </row>
    <row r="40" spans="1:14" ht="132" x14ac:dyDescent="0.25">
      <c r="A40" s="26">
        <v>10</v>
      </c>
      <c r="B40" s="27" t="s">
        <v>56</v>
      </c>
      <c r="C40" s="28"/>
      <c r="D40" s="28"/>
      <c r="E40" s="28"/>
      <c r="F40" s="28"/>
      <c r="G40" s="28"/>
      <c r="H40" s="29"/>
    </row>
    <row r="41" spans="1:14" ht="16.5" x14ac:dyDescent="0.25">
      <c r="A41" s="26"/>
      <c r="B41" s="27" t="s">
        <v>19</v>
      </c>
      <c r="C41" s="28">
        <f>0.4*3*2</f>
        <v>2.4000000000000004</v>
      </c>
      <c r="D41" s="28" t="s">
        <v>10</v>
      </c>
      <c r="E41" s="28" t="s">
        <v>3</v>
      </c>
      <c r="F41" s="28"/>
      <c r="G41" s="28" t="s">
        <v>6</v>
      </c>
      <c r="H41" s="29"/>
    </row>
    <row r="42" spans="1:14" ht="67.5" customHeight="1" x14ac:dyDescent="0.25">
      <c r="A42" s="26">
        <v>11</v>
      </c>
      <c r="B42" s="27" t="s">
        <v>75</v>
      </c>
      <c r="C42" s="28"/>
      <c r="D42" s="28"/>
      <c r="E42" s="28"/>
      <c r="F42" s="28"/>
      <c r="G42" s="28"/>
      <c r="H42" s="29"/>
    </row>
    <row r="43" spans="1:14" ht="16.5" x14ac:dyDescent="0.25">
      <c r="A43" s="26"/>
      <c r="B43" s="27" t="s">
        <v>26</v>
      </c>
      <c r="C43" s="28">
        <f>0.4*3*2+2</f>
        <v>4.4000000000000004</v>
      </c>
      <c r="D43" s="28" t="s">
        <v>10</v>
      </c>
      <c r="E43" s="28" t="s">
        <v>3</v>
      </c>
      <c r="F43" s="28"/>
      <c r="G43" s="28" t="s">
        <v>6</v>
      </c>
      <c r="H43" s="29"/>
      <c r="I43" s="21"/>
      <c r="J43" s="1"/>
      <c r="K43" s="1"/>
      <c r="L43" s="1"/>
      <c r="M43" s="1"/>
      <c r="N43" s="1"/>
    </row>
    <row r="44" spans="1:14" ht="82.5" x14ac:dyDescent="0.25">
      <c r="A44" s="26">
        <v>12</v>
      </c>
      <c r="B44" s="27" t="s">
        <v>42</v>
      </c>
      <c r="C44" s="28"/>
      <c r="D44" s="28"/>
      <c r="E44" s="28"/>
      <c r="F44" s="28"/>
      <c r="G44" s="28"/>
      <c r="H44" s="29"/>
    </row>
    <row r="45" spans="1:14" ht="16.5" x14ac:dyDescent="0.25">
      <c r="A45" s="39"/>
      <c r="B45" s="40">
        <v>2</v>
      </c>
      <c r="C45" s="41">
        <v>2</v>
      </c>
      <c r="D45" s="41" t="s">
        <v>11</v>
      </c>
      <c r="E45" s="41" t="s">
        <v>3</v>
      </c>
      <c r="F45" s="41"/>
      <c r="G45" s="41" t="s">
        <v>6</v>
      </c>
      <c r="H45" s="42"/>
    </row>
    <row r="46" spans="1:14" ht="15.75" thickBot="1" x14ac:dyDescent="0.3">
      <c r="A46" s="60" t="s">
        <v>0</v>
      </c>
      <c r="B46" s="61"/>
      <c r="C46" s="61"/>
      <c r="D46" s="61"/>
      <c r="E46" s="61"/>
      <c r="F46" s="61"/>
      <c r="G46" s="62"/>
      <c r="H46" s="2"/>
    </row>
    <row r="54" spans="1:8" ht="15.75" thickBot="1" x14ac:dyDescent="0.3"/>
    <row r="55" spans="1:8" ht="15.75" thickBot="1" x14ac:dyDescent="0.3">
      <c r="A55" s="63" t="s">
        <v>21</v>
      </c>
      <c r="B55" s="64"/>
      <c r="C55" s="64"/>
      <c r="D55" s="64"/>
      <c r="E55" s="64"/>
      <c r="F55" s="64"/>
      <c r="G55" s="64"/>
      <c r="H55" s="65"/>
    </row>
    <row r="56" spans="1:8" ht="16.5" x14ac:dyDescent="0.3">
      <c r="A56" s="13" t="s">
        <v>1</v>
      </c>
      <c r="B56" s="13" t="s">
        <v>2</v>
      </c>
      <c r="C56" s="14" t="s">
        <v>4</v>
      </c>
      <c r="D56" s="15" t="s">
        <v>5</v>
      </c>
      <c r="E56" s="16" t="s">
        <v>3</v>
      </c>
      <c r="F56" s="16" t="s">
        <v>7</v>
      </c>
      <c r="G56" s="17" t="s">
        <v>6</v>
      </c>
      <c r="H56" s="18" t="s">
        <v>8</v>
      </c>
    </row>
    <row r="57" spans="1:8" ht="66" x14ac:dyDescent="0.25">
      <c r="A57" s="30">
        <v>1</v>
      </c>
      <c r="B57" s="31" t="s">
        <v>36</v>
      </c>
      <c r="C57" s="32"/>
      <c r="D57" s="32"/>
      <c r="E57" s="32"/>
      <c r="F57" s="32"/>
      <c r="G57" s="32"/>
      <c r="H57" s="33"/>
    </row>
    <row r="58" spans="1:8" ht="16.5" x14ac:dyDescent="0.25">
      <c r="A58" s="34"/>
      <c r="B58" s="35">
        <v>1</v>
      </c>
      <c r="C58" s="36">
        <v>1</v>
      </c>
      <c r="D58" s="36" t="s">
        <v>16</v>
      </c>
      <c r="E58" s="36" t="s">
        <v>3</v>
      </c>
      <c r="F58" s="36"/>
      <c r="G58" s="36" t="s">
        <v>6</v>
      </c>
      <c r="H58" s="37"/>
    </row>
    <row r="59" spans="1:8" ht="183" customHeight="1" x14ac:dyDescent="0.25">
      <c r="A59" s="34">
        <v>2</v>
      </c>
      <c r="B59" s="35" t="s">
        <v>59</v>
      </c>
      <c r="C59" s="36"/>
      <c r="D59" s="36"/>
      <c r="E59" s="36"/>
      <c r="F59" s="36"/>
      <c r="G59" s="36"/>
      <c r="H59" s="34"/>
    </row>
    <row r="60" spans="1:8" x14ac:dyDescent="0.25">
      <c r="A60" s="37"/>
      <c r="B60" s="38">
        <v>7</v>
      </c>
      <c r="C60" s="38">
        <v>7</v>
      </c>
      <c r="D60" s="37" t="s">
        <v>9</v>
      </c>
      <c r="E60" s="37" t="s">
        <v>3</v>
      </c>
      <c r="F60" s="37"/>
      <c r="G60" s="37" t="s">
        <v>6</v>
      </c>
      <c r="H60" s="37"/>
    </row>
    <row r="61" spans="1:8" ht="148.5" x14ac:dyDescent="0.25">
      <c r="A61" s="34">
        <v>3</v>
      </c>
      <c r="B61" s="35" t="s">
        <v>60</v>
      </c>
      <c r="C61" s="37"/>
      <c r="D61" s="37"/>
      <c r="E61" s="37"/>
      <c r="F61" s="37"/>
      <c r="G61" s="37"/>
      <c r="H61" s="37"/>
    </row>
    <row r="62" spans="1:8" x14ac:dyDescent="0.25">
      <c r="A62" s="37"/>
      <c r="B62" s="37">
        <v>1</v>
      </c>
      <c r="C62" s="37">
        <v>1</v>
      </c>
      <c r="D62" s="37" t="s">
        <v>31</v>
      </c>
      <c r="E62" s="37" t="s">
        <v>3</v>
      </c>
      <c r="F62" s="37"/>
      <c r="G62" s="37" t="s">
        <v>6</v>
      </c>
      <c r="H62" s="37"/>
    </row>
    <row r="63" spans="1:8" ht="138.75" customHeight="1" x14ac:dyDescent="0.25">
      <c r="A63" s="34">
        <v>4</v>
      </c>
      <c r="B63" s="35" t="s">
        <v>61</v>
      </c>
      <c r="C63" s="37"/>
      <c r="D63" s="37"/>
      <c r="E63" s="37"/>
      <c r="F63" s="37"/>
      <c r="G63" s="37"/>
      <c r="H63" s="37"/>
    </row>
    <row r="64" spans="1:8" ht="16.5" x14ac:dyDescent="0.25">
      <c r="A64" s="34"/>
      <c r="B64" s="37">
        <v>1</v>
      </c>
      <c r="C64" s="37">
        <v>1</v>
      </c>
      <c r="D64" s="37" t="s">
        <v>16</v>
      </c>
      <c r="E64" s="37" t="s">
        <v>3</v>
      </c>
      <c r="F64" s="37"/>
      <c r="G64" s="37" t="s">
        <v>6</v>
      </c>
      <c r="H64" s="37"/>
    </row>
    <row r="65" spans="1:8" ht="165" x14ac:dyDescent="0.25">
      <c r="A65" s="34">
        <v>5</v>
      </c>
      <c r="B65" s="35" t="s">
        <v>27</v>
      </c>
      <c r="C65" s="37"/>
      <c r="D65" s="37"/>
      <c r="E65" s="37"/>
      <c r="F65" s="37"/>
      <c r="G65" s="37"/>
      <c r="H65" s="37"/>
    </row>
    <row r="66" spans="1:8" x14ac:dyDescent="0.25">
      <c r="A66" s="37"/>
      <c r="B66" s="38" t="s">
        <v>28</v>
      </c>
      <c r="C66" s="37">
        <f>127*1.03</f>
        <v>130.81</v>
      </c>
      <c r="D66" s="37" t="s">
        <v>18</v>
      </c>
      <c r="E66" s="37" t="s">
        <v>3</v>
      </c>
      <c r="F66" s="37"/>
      <c r="G66" s="37" t="s">
        <v>6</v>
      </c>
      <c r="H66" s="37"/>
    </row>
    <row r="67" spans="1:8" ht="99" x14ac:dyDescent="0.25">
      <c r="A67" s="34">
        <v>6</v>
      </c>
      <c r="B67" s="35" t="s">
        <v>24</v>
      </c>
      <c r="C67" s="37"/>
      <c r="D67" s="37"/>
      <c r="E67" s="37"/>
      <c r="F67" s="37"/>
      <c r="G67" s="37"/>
      <c r="H67" s="37"/>
    </row>
    <row r="68" spans="1:8" x14ac:dyDescent="0.25">
      <c r="A68" s="37"/>
      <c r="B68" s="37" t="s">
        <v>29</v>
      </c>
      <c r="C68" s="37">
        <f>0.55*6.5*2</f>
        <v>7.15</v>
      </c>
      <c r="D68" s="37" t="s">
        <v>10</v>
      </c>
      <c r="E68" s="37" t="s">
        <v>3</v>
      </c>
      <c r="F68" s="37"/>
      <c r="G68" s="37" t="s">
        <v>6</v>
      </c>
      <c r="H68" s="37"/>
    </row>
    <row r="69" spans="1:8" ht="115.5" x14ac:dyDescent="0.25">
      <c r="A69" s="34">
        <v>7</v>
      </c>
      <c r="B69" s="35" t="s">
        <v>40</v>
      </c>
      <c r="C69" s="37"/>
      <c r="D69" s="37"/>
      <c r="E69" s="37"/>
      <c r="F69" s="37"/>
      <c r="G69" s="37"/>
      <c r="H69" s="37"/>
    </row>
    <row r="70" spans="1:8" x14ac:dyDescent="0.25">
      <c r="A70" s="37"/>
      <c r="B70" s="37" t="s">
        <v>30</v>
      </c>
      <c r="C70" s="37">
        <f>0.25*5.2</f>
        <v>1.3</v>
      </c>
      <c r="D70" s="37" t="s">
        <v>10</v>
      </c>
      <c r="E70" s="37" t="s">
        <v>3</v>
      </c>
      <c r="F70" s="37"/>
      <c r="G70" s="37" t="s">
        <v>6</v>
      </c>
      <c r="H70" s="37"/>
    </row>
    <row r="71" spans="1:8" ht="82.5" x14ac:dyDescent="0.25">
      <c r="A71" s="34">
        <v>8</v>
      </c>
      <c r="B71" s="35" t="s">
        <v>43</v>
      </c>
      <c r="C71" s="37"/>
      <c r="D71" s="37"/>
      <c r="E71" s="37"/>
      <c r="F71" s="37"/>
      <c r="G71" s="37"/>
      <c r="H71" s="37"/>
    </row>
    <row r="72" spans="1:8" x14ac:dyDescent="0.25">
      <c r="A72" s="37"/>
      <c r="B72" s="37">
        <v>5</v>
      </c>
      <c r="C72" s="37">
        <v>5</v>
      </c>
      <c r="D72" s="37" t="s">
        <v>31</v>
      </c>
      <c r="E72" s="37" t="s">
        <v>3</v>
      </c>
      <c r="F72" s="37"/>
      <c r="G72" s="37" t="s">
        <v>6</v>
      </c>
      <c r="H72" s="37"/>
    </row>
    <row r="73" spans="1:8" ht="252" customHeight="1" x14ac:dyDescent="0.25">
      <c r="A73" s="34">
        <v>9</v>
      </c>
      <c r="B73" s="35" t="s">
        <v>65</v>
      </c>
      <c r="C73" s="37"/>
      <c r="D73" s="37"/>
      <c r="E73" s="37"/>
      <c r="F73" s="37"/>
      <c r="G73" s="37"/>
      <c r="H73" s="37"/>
    </row>
    <row r="74" spans="1:8" ht="16.5" x14ac:dyDescent="0.25">
      <c r="A74" s="34"/>
      <c r="B74" s="37">
        <v>2.5</v>
      </c>
      <c r="C74" s="37">
        <v>2.5</v>
      </c>
      <c r="D74" s="37" t="s">
        <v>32</v>
      </c>
      <c r="E74" s="37" t="s">
        <v>3</v>
      </c>
      <c r="F74" s="37"/>
      <c r="G74" s="37" t="s">
        <v>6</v>
      </c>
      <c r="H74" s="37"/>
    </row>
    <row r="75" spans="1:8" ht="115.5" x14ac:dyDescent="0.25">
      <c r="A75" s="34">
        <v>10</v>
      </c>
      <c r="B75" s="35" t="s">
        <v>64</v>
      </c>
      <c r="C75" s="37"/>
      <c r="D75" s="37"/>
      <c r="E75" s="37"/>
      <c r="F75" s="37"/>
      <c r="G75" s="37"/>
      <c r="H75" s="37"/>
    </row>
    <row r="76" spans="1:8" x14ac:dyDescent="0.25">
      <c r="A76" s="37"/>
      <c r="B76" s="37">
        <f>4*0.6*0.4</f>
        <v>0.96</v>
      </c>
      <c r="C76" s="37">
        <v>0.96</v>
      </c>
      <c r="D76" s="37" t="s">
        <v>32</v>
      </c>
      <c r="E76" s="37" t="s">
        <v>3</v>
      </c>
      <c r="F76" s="37"/>
      <c r="G76" s="37" t="s">
        <v>6</v>
      </c>
      <c r="H76" s="37"/>
    </row>
    <row r="77" spans="1:8" ht="49.5" x14ac:dyDescent="0.25">
      <c r="A77" s="34">
        <v>11</v>
      </c>
      <c r="B77" s="35" t="s">
        <v>52</v>
      </c>
      <c r="C77" s="37"/>
      <c r="D77" s="37"/>
      <c r="E77" s="37"/>
      <c r="F77" s="37"/>
      <c r="G77" s="37"/>
      <c r="H77" s="37"/>
    </row>
    <row r="78" spans="1:8" x14ac:dyDescent="0.25">
      <c r="A78" s="37"/>
      <c r="B78" s="37">
        <v>1.5</v>
      </c>
      <c r="C78" s="37">
        <v>1.5</v>
      </c>
      <c r="D78" s="37" t="s">
        <v>32</v>
      </c>
      <c r="E78" s="37" t="s">
        <v>3</v>
      </c>
      <c r="F78" s="37"/>
      <c r="G78" s="37" t="s">
        <v>6</v>
      </c>
      <c r="H78" s="37"/>
    </row>
    <row r="79" spans="1:8" ht="66" x14ac:dyDescent="0.25">
      <c r="A79" s="34">
        <v>12</v>
      </c>
      <c r="B79" s="35" t="s">
        <v>38</v>
      </c>
      <c r="C79" s="37"/>
      <c r="D79" s="37"/>
      <c r="E79" s="37"/>
      <c r="F79" s="37"/>
      <c r="G79" s="37"/>
      <c r="H79" s="37"/>
    </row>
    <row r="80" spans="1:8" ht="16.5" x14ac:dyDescent="0.25">
      <c r="A80" s="43"/>
      <c r="B80" s="44">
        <v>4</v>
      </c>
      <c r="C80" s="45">
        <v>4</v>
      </c>
      <c r="D80" s="45" t="s">
        <v>10</v>
      </c>
      <c r="E80" s="45" t="s">
        <v>3</v>
      </c>
      <c r="F80" s="45"/>
      <c r="G80" s="45" t="s">
        <v>6</v>
      </c>
      <c r="H80" s="45"/>
    </row>
    <row r="81" spans="1:8" ht="66" x14ac:dyDescent="0.25">
      <c r="A81" s="43">
        <v>13</v>
      </c>
      <c r="B81" s="44" t="s">
        <v>41</v>
      </c>
      <c r="C81" s="45"/>
      <c r="D81" s="45"/>
      <c r="E81" s="45"/>
      <c r="F81" s="45"/>
      <c r="G81" s="45"/>
      <c r="H81" s="45"/>
    </row>
    <row r="82" spans="1:8" x14ac:dyDescent="0.25">
      <c r="A82" s="48"/>
      <c r="B82" s="48">
        <v>150</v>
      </c>
      <c r="C82" s="48">
        <v>1</v>
      </c>
      <c r="D82" s="48" t="s">
        <v>11</v>
      </c>
      <c r="E82" s="48" t="s">
        <v>3</v>
      </c>
      <c r="F82" s="48"/>
      <c r="G82" s="48" t="s">
        <v>6</v>
      </c>
      <c r="H82" s="48"/>
    </row>
    <row r="83" spans="1:8" ht="82.5" x14ac:dyDescent="0.25">
      <c r="A83" s="53">
        <v>14</v>
      </c>
      <c r="B83" s="54" t="s">
        <v>44</v>
      </c>
      <c r="C83" s="55"/>
      <c r="D83" s="55"/>
      <c r="E83" s="55"/>
      <c r="F83" s="55"/>
      <c r="G83" s="55"/>
      <c r="H83" s="55"/>
    </row>
    <row r="84" spans="1:8" x14ac:dyDescent="0.25">
      <c r="A84" s="56"/>
      <c r="B84" s="56">
        <v>1</v>
      </c>
      <c r="C84" s="56">
        <v>1</v>
      </c>
      <c r="D84" s="56" t="s">
        <v>11</v>
      </c>
      <c r="E84" s="56" t="s">
        <v>3</v>
      </c>
      <c r="F84" s="56"/>
      <c r="G84" s="56" t="s">
        <v>6</v>
      </c>
      <c r="H84" s="56"/>
    </row>
    <row r="85" spans="1:8" ht="99" x14ac:dyDescent="0.25">
      <c r="A85" s="57">
        <v>15</v>
      </c>
      <c r="B85" s="58" t="s">
        <v>66</v>
      </c>
      <c r="C85" s="56"/>
      <c r="D85" s="56"/>
      <c r="E85" s="56"/>
      <c r="F85" s="56"/>
      <c r="G85" s="56"/>
      <c r="H85" s="56"/>
    </row>
    <row r="86" spans="1:8" x14ac:dyDescent="0.25">
      <c r="A86" s="59"/>
      <c r="B86" s="59" t="s">
        <v>67</v>
      </c>
      <c r="C86" s="59" t="s">
        <v>67</v>
      </c>
      <c r="D86" s="59" t="s">
        <v>68</v>
      </c>
      <c r="E86" s="59" t="s">
        <v>3</v>
      </c>
      <c r="F86" s="59"/>
      <c r="G86" s="59" t="s">
        <v>6</v>
      </c>
      <c r="H86" s="59"/>
    </row>
    <row r="87" spans="1:8" ht="15.75" thickBot="1" x14ac:dyDescent="0.3">
      <c r="A87" s="60" t="s">
        <v>0</v>
      </c>
      <c r="B87" s="61"/>
      <c r="C87" s="61"/>
      <c r="D87" s="61"/>
      <c r="E87" s="61"/>
      <c r="F87" s="61"/>
      <c r="G87" s="62"/>
      <c r="H87" s="2"/>
    </row>
    <row r="93" spans="1:8" ht="15.75" thickBot="1" x14ac:dyDescent="0.3"/>
    <row r="94" spans="1:8" ht="15.75" thickBot="1" x14ac:dyDescent="0.3">
      <c r="A94" s="8"/>
      <c r="B94" s="9" t="s">
        <v>37</v>
      </c>
      <c r="C94" s="9"/>
      <c r="D94" s="9"/>
      <c r="E94" s="9"/>
      <c r="F94" s="9"/>
      <c r="G94" s="9"/>
      <c r="H94" s="10"/>
    </row>
    <row r="95" spans="1:8" ht="15.75" thickBot="1" x14ac:dyDescent="0.3">
      <c r="A95" s="5"/>
      <c r="B95" s="6" t="s">
        <v>39</v>
      </c>
      <c r="C95" s="6"/>
      <c r="D95" s="6"/>
      <c r="E95" s="6"/>
      <c r="F95" s="6"/>
      <c r="G95" s="7"/>
      <c r="H95" s="4"/>
    </row>
    <row r="96" spans="1:8" ht="15.75" thickBot="1" x14ac:dyDescent="0.3">
      <c r="A96" s="5"/>
      <c r="B96" s="6" t="s">
        <v>21</v>
      </c>
      <c r="C96" s="6"/>
      <c r="D96" s="6"/>
      <c r="E96" s="6"/>
      <c r="F96" s="6"/>
      <c r="G96" s="7"/>
      <c r="H96" s="3"/>
    </row>
    <row r="97" spans="1:8" ht="15.75" thickBot="1" x14ac:dyDescent="0.3">
      <c r="A97" s="8"/>
      <c r="B97" s="11" t="s">
        <v>12</v>
      </c>
      <c r="C97" s="9"/>
      <c r="D97" s="9"/>
      <c r="E97" s="9"/>
      <c r="F97" s="9"/>
      <c r="G97" s="10"/>
      <c r="H97" s="12"/>
    </row>
    <row r="98" spans="1:8" ht="15.75" thickBot="1" x14ac:dyDescent="0.3">
      <c r="A98" s="8"/>
      <c r="B98" s="11" t="s">
        <v>13</v>
      </c>
      <c r="C98" s="9"/>
      <c r="D98" s="9"/>
      <c r="E98" s="9"/>
      <c r="F98" s="9"/>
      <c r="G98" s="10"/>
      <c r="H98" s="46"/>
    </row>
    <row r="99" spans="1:8" ht="15.75" thickBot="1" x14ac:dyDescent="0.3">
      <c r="A99" s="8"/>
      <c r="B99" s="9" t="s">
        <v>14</v>
      </c>
      <c r="C99" s="9"/>
      <c r="D99" s="9"/>
      <c r="E99" s="9"/>
      <c r="F99" s="9"/>
      <c r="G99" s="10"/>
      <c r="H99" s="47"/>
    </row>
  </sheetData>
  <mergeCells count="20">
    <mergeCell ref="A1:H1"/>
    <mergeCell ref="A2:H2"/>
    <mergeCell ref="A12:H12"/>
    <mergeCell ref="A3:H3"/>
    <mergeCell ref="A4:H4"/>
    <mergeCell ref="A5:H5"/>
    <mergeCell ref="A6:H6"/>
    <mergeCell ref="A7:H7"/>
    <mergeCell ref="A8:H8"/>
    <mergeCell ref="A9:H9"/>
    <mergeCell ref="A10:H10"/>
    <mergeCell ref="A11:H11"/>
    <mergeCell ref="A87:G87"/>
    <mergeCell ref="A55:H55"/>
    <mergeCell ref="A13:H13"/>
    <mergeCell ref="A20:H20"/>
    <mergeCell ref="A46:G46"/>
    <mergeCell ref="A14:H14"/>
    <mergeCell ref="A16:H16"/>
    <mergeCell ref="A18:H18"/>
  </mergeCells>
  <pageMargins left="0.7" right="0.45" top="0.75" bottom="0.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PREDMJER</vt:lpstr>
      <vt:lpstr>PREDMJER!Print_Area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a21.biro@gmail.com</dc:creator>
  <cp:lastModifiedBy>Tijana Čelanović</cp:lastModifiedBy>
  <cp:lastPrinted>2021-10-28T12:31:57Z</cp:lastPrinted>
  <dcterms:created xsi:type="dcterms:W3CDTF">2021-08-23T04:54:57Z</dcterms:created>
  <dcterms:modified xsi:type="dcterms:W3CDTF">2023-12-08T09:59:12Z</dcterms:modified>
</cp:coreProperties>
</file>